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collab.emsa.europa.eu/workspaces/facilitiesandlogistics/A.2.3/Procurements/2023/NEG 2 2023 Fire safety/"/>
    </mc:Choice>
  </mc:AlternateContent>
  <xr:revisionPtr revIDLastSave="0" documentId="13_ncr:1_{C3E88392-3239-4EAC-AC6F-E1F3C65BFDDC}" xr6:coauthVersionLast="47" xr6:coauthVersionMax="47" xr10:uidLastSave="{00000000-0000-0000-0000-000000000000}"/>
  <bookViews>
    <workbookView xWindow="-28920" yWindow="-120" windowWidth="29040" windowHeight="15840" activeTab="2" xr2:uid="{996F19D4-FA64-4EC3-8A4E-B8676890787D}"/>
  </bookViews>
  <sheets>
    <sheet name="App A Financial Proposal Mod 1" sheetId="7" r:id="rId1"/>
    <sheet name="App A Financial Proposal Mod 2" sheetId="6" r:id="rId2"/>
    <sheet name="Appendix B Compliance Matrix"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 i="6" l="1"/>
  <c r="E17" i="6"/>
  <c r="E16" i="6"/>
  <c r="E15" i="6"/>
  <c r="E14" i="6"/>
  <c r="E13" i="6"/>
  <c r="E12" i="6"/>
  <c r="E11" i="6"/>
  <c r="E10" i="6"/>
  <c r="E9" i="6"/>
  <c r="E11" i="7"/>
  <c r="E10" i="7"/>
  <c r="E9" i="7"/>
  <c r="E8" i="7"/>
  <c r="E7" i="7"/>
  <c r="E12" i="7" s="1"/>
  <c r="E19" i="6" l="1"/>
</calcChain>
</file>

<file path=xl/sharedStrings.xml><?xml version="1.0" encoding="utf-8"?>
<sst xmlns="http://schemas.openxmlformats.org/spreadsheetml/2006/main" count="169" uniqueCount="113">
  <si>
    <t>Including transport, removal of old fire hoses and installation</t>
  </si>
  <si>
    <t>Built-in hose reels, without cabinet</t>
  </si>
  <si>
    <t>Certifications and characteristics in line with the Portaria nº 1532/2008</t>
  </si>
  <si>
    <t>30 meters</t>
  </si>
  <si>
    <t>Length</t>
  </si>
  <si>
    <t>DN 25 water hose</t>
  </si>
  <si>
    <t>Supply of fire hose reels with the following characteristics:</t>
  </si>
  <si>
    <t>Warranty</t>
  </si>
  <si>
    <t>ISO 9002</t>
  </si>
  <si>
    <t>CE approved and related Certifications</t>
  </si>
  <si>
    <t>Prove of approved manufacturing process</t>
  </si>
  <si>
    <t>950x315mm (hxd)</t>
  </si>
  <si>
    <t>Dimensions</t>
  </si>
  <si>
    <t>40s</t>
  </si>
  <si>
    <t>Operating time</t>
  </si>
  <si>
    <t>-20 to +60ºC</t>
  </si>
  <si>
    <t>Operating temperature</t>
  </si>
  <si>
    <t>144A-610B-C</t>
  </si>
  <si>
    <t>Extinguisher Rating</t>
  </si>
  <si>
    <t>nitrogen</t>
  </si>
  <si>
    <t>Propellant</t>
  </si>
  <si>
    <t>not more than 90 kg</t>
  </si>
  <si>
    <t>Weight</t>
  </si>
  <si>
    <t>50Kg</t>
  </si>
  <si>
    <t>Capacity</t>
  </si>
  <si>
    <t>15 bar</t>
  </si>
  <si>
    <t>Service pressure</t>
  </si>
  <si>
    <t>To be used on class A, B, C and E up to 35.000V</t>
  </si>
  <si>
    <t>Dry powder 50Kg ABC class fire extinguishers</t>
  </si>
  <si>
    <t>529x150mm (hxd)</t>
  </si>
  <si>
    <t>16s</t>
  </si>
  <si>
    <t>34A-233B-C</t>
  </si>
  <si>
    <t>not more than 11 kg</t>
  </si>
  <si>
    <t>6Kg</t>
  </si>
  <si>
    <t>To be used on class A, B, C and E up to 50.000V</t>
  </si>
  <si>
    <t>Dry powder 6Kg ABC class fire extinguishers</t>
  </si>
  <si>
    <t>745x136mm (hxd)</t>
  </si>
  <si>
    <t>89B</t>
  </si>
  <si>
    <t>Carbon dioxide (CO2)</t>
  </si>
  <si>
    <t>not more than 15 kg</t>
  </si>
  <si>
    <t>5Kg</t>
  </si>
  <si>
    <t>174 bar</t>
  </si>
  <si>
    <t>Maximum service pressure</t>
  </si>
  <si>
    <t>To be used on class A, B and E</t>
  </si>
  <si>
    <t>Carbon dioxide (CO2) 5Kg B class fire extinguishers</t>
  </si>
  <si>
    <t>Supplied complete with pressure gauge, anti-corrosion treatment, delivery and local distribution</t>
  </si>
  <si>
    <t>Proof of approved manufacturing process</t>
  </si>
  <si>
    <t>35kV Di-electrical safety test pass</t>
  </si>
  <si>
    <t>100% environmentally friendly with no harmful chemical residue</t>
  </si>
  <si>
    <t>598x180mm (hxd)</t>
  </si>
  <si>
    <t>42s</t>
  </si>
  <si>
    <t>27A 233B 75F</t>
  </si>
  <si>
    <t>not more than 10 kg</t>
  </si>
  <si>
    <t>6L</t>
  </si>
  <si>
    <t>To be used on classes A, B, F and electrical fires</t>
  </si>
  <si>
    <t>Supply of Foam and water ABF (ZAP6) class fire extinguishers with the following characteristics:</t>
  </si>
  <si>
    <t>Dimensions or additional description</t>
  </si>
  <si>
    <t>Yes/No</t>
  </si>
  <si>
    <t>Specifications</t>
  </si>
  <si>
    <t>Supplied complete with pressure gauge, durable polyester powder paint finish and anti-corrosion treatment, delivery and local distribution</t>
  </si>
  <si>
    <t>Rotating type</t>
  </si>
  <si>
    <t>Supplied complete with delivery and local distribution</t>
  </si>
  <si>
    <t>Appendix A – Financial Proposal Module 1</t>
  </si>
  <si>
    <t>(Failure to complete this Appendix may lead to the rejection of the tender)</t>
  </si>
  <si>
    <t>PRICE LIST (Module 1)</t>
  </si>
  <si>
    <t>TYPE OF SERVICE</t>
  </si>
  <si>
    <t>UNIT PRICE 
(for implementation)</t>
  </si>
  <si>
    <t>PRICE EVALUATION SCENARIO</t>
  </si>
  <si>
    <t>PRICE OF THE BID
for evaluation purpose
(unit price x scenario)</t>
  </si>
  <si>
    <t>A</t>
  </si>
  <si>
    <t>E</t>
  </si>
  <si>
    <t>B</t>
  </si>
  <si>
    <t>C</t>
  </si>
  <si>
    <t>D</t>
  </si>
  <si>
    <t xml:space="preserve">First Intervention Team training per person </t>
  </si>
  <si>
    <t>Informative training related with earthquakes per training (approx. 250 EMSA staff)</t>
  </si>
  <si>
    <t>Drill exercise per exercise (approx. 250 EMSA staff plus external visitors)</t>
  </si>
  <si>
    <t>Consultancy services per hour</t>
  </si>
  <si>
    <t>Certified document translation per standard page (25 lines, 45 characters per line)</t>
  </si>
  <si>
    <t>(A x 24) x 2</t>
  </si>
  <si>
    <t>B x 2</t>
  </si>
  <si>
    <t>C x 2</t>
  </si>
  <si>
    <t>D x 40</t>
  </si>
  <si>
    <t>E x 50</t>
  </si>
  <si>
    <t>Total price of Module 1 = (A*24*2) + (B*2) + (C*2) + (D*40) + (E*50)</t>
  </si>
  <si>
    <t>Appendix A – Financial Proposal Module 2</t>
  </si>
  <si>
    <t>PRICE LIST (Module 2)</t>
  </si>
  <si>
    <t>F</t>
  </si>
  <si>
    <t>G</t>
  </si>
  <si>
    <t>H</t>
  </si>
  <si>
    <t>I</t>
  </si>
  <si>
    <t>J</t>
  </si>
  <si>
    <t>Foam &amp; water 6L ABF (ZAP6) class fire extinguisher*</t>
  </si>
  <si>
    <t>Carbon dioxide (CO2) 5kg B class fire extinguisher*</t>
  </si>
  <si>
    <t>Fire hose reel DN25, length: 30m*</t>
  </si>
  <si>
    <t>Annual preventative maintenance of all fireproof partitions and doors**</t>
  </si>
  <si>
    <t>Annual preventative maintenance of all fire hose reels**</t>
  </si>
  <si>
    <t>Annual preventative maintenance of all fire extinguishers**</t>
  </si>
  <si>
    <t xml:space="preserve">NUMBER OF UNITS </t>
  </si>
  <si>
    <t>10 (pcs)</t>
  </si>
  <si>
    <t>4 (years)</t>
  </si>
  <si>
    <t>PRICE OF THE BID    for evaluation purpose
(unit price x number of units)</t>
  </si>
  <si>
    <t>PRICE OF RECHARGE SERVICE PER UNIT</t>
  </si>
  <si>
    <t xml:space="preserve">Total price of Module 2= (A*10) + (B*10) + (C*10) + (D*10) + (E*10) + (F*4) + (G*4) + (H*4) + (I*4) + (J*50) </t>
  </si>
  <si>
    <t>Specifications - details</t>
  </si>
  <si>
    <t>min. 2 Year Manufacturer’s</t>
  </si>
  <si>
    <t>Dry powder 6kg ABC class fire extinguisher*</t>
  </si>
  <si>
    <t>Dry powder 50kg ABC class fire extinguisher*</t>
  </si>
  <si>
    <t>Annual preventative maintenance of both foam fixed fire extinguishing systems**</t>
  </si>
  <si>
    <t>One hour of corrective maintenance**</t>
  </si>
  <si>
    <t xml:space="preserve">* All associated costs included (e.g., warranty, delivery). </t>
  </si>
  <si>
    <t>** All associated costs included (e.g., equipment, materials, insurance and transportation costs). The price per year for preventative maintenance shall also cover any supplementary equipment that may be purchased during the duration of the contract (in particular fire extinguishers, fire hoses, the required signage or any other safety equipment and accessories required by EMSA).</t>
  </si>
  <si>
    <t>5C/+60˚C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</si>
</sst>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8"/>
      <name val="Calibri"/>
      <family val="2"/>
      <scheme val="minor"/>
    </font>
    <font>
      <b/>
      <sz val="12"/>
      <color theme="1"/>
      <name val="Calibri"/>
      <family val="2"/>
      <scheme val="minor"/>
    </font>
    <font>
      <sz val="12"/>
      <color theme="1"/>
      <name val="Calibri"/>
      <family val="2"/>
      <scheme val="minor"/>
    </font>
    <font>
      <b/>
      <sz val="12"/>
      <color theme="1"/>
      <name val="Arial"/>
      <family val="2"/>
    </font>
    <font>
      <sz val="14"/>
      <color theme="1"/>
      <name val="Calibri"/>
      <family val="2"/>
      <scheme val="minor"/>
    </font>
    <font>
      <sz val="11"/>
      <color theme="1"/>
      <name val="Calibri"/>
      <family val="2"/>
      <scheme val="minor"/>
    </font>
    <font>
      <b/>
      <sz val="11"/>
      <color theme="1"/>
      <name val="Calibri"/>
      <family val="2"/>
      <scheme val="minor"/>
    </font>
    <font>
      <i/>
      <sz val="10"/>
      <color theme="1"/>
      <name val="Arial"/>
      <family val="2"/>
    </font>
    <font>
      <b/>
      <u/>
      <sz val="16"/>
      <color theme="1"/>
      <name val="Arial"/>
      <family val="2"/>
    </font>
    <font>
      <sz val="11"/>
      <color theme="1"/>
      <name val="Arial"/>
      <family val="2"/>
    </font>
  </fonts>
  <fills count="6">
    <fill>
      <patternFill patternType="none"/>
    </fill>
    <fill>
      <patternFill patternType="gray125"/>
    </fill>
    <fill>
      <patternFill patternType="solid">
        <fgColor theme="4" tint="0.79998168889431442"/>
        <bgColor indexed="65"/>
      </patternFill>
    </fill>
    <fill>
      <patternFill patternType="solid">
        <fgColor theme="4" tint="0.39997558519241921"/>
        <bgColor indexed="65"/>
      </patternFill>
    </fill>
    <fill>
      <patternFill patternType="solid">
        <fgColor theme="4" tint="0.39997558519241921"/>
        <bgColor indexed="64"/>
      </patternFill>
    </fill>
    <fill>
      <patternFill patternType="lightGrid">
        <bgColor theme="2" tint="-0.249977111117893"/>
      </patternFill>
    </fill>
  </fills>
  <borders count="20">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3">
    <xf numFmtId="0" fontId="0" fillId="0" borderId="0"/>
    <xf numFmtId="0" fontId="6" fillId="2" borderId="0" applyNumberFormat="0" applyBorder="0" applyAlignment="0" applyProtection="0"/>
    <xf numFmtId="0" fontId="6" fillId="3" borderId="0" applyNumberFormat="0" applyBorder="0" applyAlignment="0" applyProtection="0"/>
  </cellStyleXfs>
  <cellXfs count="52">
    <xf numFmtId="0" fontId="0" fillId="0" borderId="0" xfId="0"/>
    <xf numFmtId="0" fontId="0" fillId="0" borderId="0" xfId="0" applyAlignment="1">
      <alignment wrapText="1"/>
    </xf>
    <xf numFmtId="0" fontId="0" fillId="0" borderId="0" xfId="0" applyAlignment="1">
      <alignment horizontal="left" wrapText="1"/>
    </xf>
    <xf numFmtId="0" fontId="3" fillId="0" borderId="0" xfId="0" applyFont="1" applyAlignment="1">
      <alignment vertical="center"/>
    </xf>
    <xf numFmtId="0" fontId="2" fillId="0" borderId="2" xfId="0" applyFont="1" applyBorder="1" applyAlignment="1">
      <alignment vertical="center" wrapText="1"/>
    </xf>
    <xf numFmtId="0" fontId="3" fillId="0" borderId="1" xfId="0" applyFont="1" applyBorder="1" applyAlignment="1">
      <alignment vertical="center" wrapText="1"/>
    </xf>
    <xf numFmtId="0" fontId="3" fillId="0" borderId="1" xfId="0" applyFont="1" applyBorder="1" applyAlignment="1">
      <alignment vertical="center"/>
    </xf>
    <xf numFmtId="0" fontId="3" fillId="0" borderId="3" xfId="0" applyFont="1" applyBorder="1" applyAlignment="1">
      <alignment vertical="center"/>
    </xf>
    <xf numFmtId="0" fontId="4" fillId="0" borderId="2" xfId="0" applyFont="1" applyBorder="1" applyAlignment="1">
      <alignment vertical="center" wrapText="1"/>
    </xf>
    <xf numFmtId="0" fontId="5" fillId="0" borderId="0" xfId="0" applyFont="1" applyAlignment="1">
      <alignment vertical="center" wrapText="1"/>
    </xf>
    <xf numFmtId="0" fontId="8" fillId="0" borderId="0" xfId="0" applyFont="1" applyAlignment="1">
      <alignment horizontal="left" vertical="center"/>
    </xf>
    <xf numFmtId="0" fontId="4" fillId="0" borderId="0" xfId="0" applyFont="1" applyAlignment="1">
      <alignment horizontal="left" vertical="center"/>
    </xf>
    <xf numFmtId="0" fontId="6" fillId="3" borderId="4" xfId="2" applyBorder="1"/>
    <xf numFmtId="0" fontId="6" fillId="2" borderId="6" xfId="1" applyBorder="1" applyAlignment="1">
      <alignment wrapText="1"/>
    </xf>
    <xf numFmtId="0" fontId="7" fillId="3" borderId="10" xfId="2" applyFont="1" applyBorder="1" applyAlignment="1">
      <alignment horizontal="center" vertical="center" wrapText="1"/>
    </xf>
    <xf numFmtId="0" fontId="7" fillId="3" borderId="11" xfId="2" applyFont="1" applyBorder="1" applyAlignment="1">
      <alignment horizontal="center" vertical="center" wrapText="1"/>
    </xf>
    <xf numFmtId="0" fontId="0" fillId="0" borderId="12" xfId="0" applyBorder="1" applyAlignment="1">
      <alignment wrapText="1"/>
    </xf>
    <xf numFmtId="0" fontId="0" fillId="0" borderId="10" xfId="0" applyBorder="1" applyAlignment="1">
      <alignment wrapText="1"/>
    </xf>
    <xf numFmtId="0" fontId="0" fillId="0" borderId="11" xfId="0" applyBorder="1" applyAlignment="1">
      <alignment wrapText="1"/>
    </xf>
    <xf numFmtId="0" fontId="6" fillId="2" borderId="0" xfId="1" applyBorder="1" applyAlignment="1">
      <alignment horizontal="center" wrapText="1"/>
    </xf>
    <xf numFmtId="0" fontId="0" fillId="0" borderId="1" xfId="0" applyBorder="1" applyAlignment="1">
      <alignment horizontal="center" wrapText="1"/>
    </xf>
    <xf numFmtId="0" fontId="7" fillId="3" borderId="9" xfId="2" applyFont="1" applyBorder="1" applyAlignment="1">
      <alignment horizontal="center" vertical="center" wrapText="1"/>
    </xf>
    <xf numFmtId="0" fontId="7" fillId="3" borderId="17" xfId="2" applyFont="1" applyBorder="1" applyAlignment="1">
      <alignment horizontal="center" vertical="center" wrapText="1"/>
    </xf>
    <xf numFmtId="0" fontId="6" fillId="2" borderId="18" xfId="1" applyBorder="1" applyAlignment="1">
      <alignment wrapText="1"/>
    </xf>
    <xf numFmtId="0" fontId="6" fillId="5" borderId="19" xfId="1" applyFill="1" applyBorder="1" applyAlignment="1">
      <alignment wrapText="1"/>
    </xf>
    <xf numFmtId="0" fontId="0" fillId="5" borderId="11" xfId="0" applyFill="1" applyBorder="1" applyAlignment="1">
      <alignment wrapText="1"/>
    </xf>
    <xf numFmtId="0" fontId="6" fillId="5" borderId="4" xfId="2" applyFill="1" applyBorder="1"/>
    <xf numFmtId="0" fontId="6" fillId="2" borderId="7" xfId="1" applyFont="1" applyBorder="1" applyAlignment="1">
      <alignment horizontal="center" vertical="center" wrapText="1"/>
    </xf>
    <xf numFmtId="0" fontId="10" fillId="0" borderId="4" xfId="0" applyFont="1" applyBorder="1" applyAlignment="1">
      <alignment horizontal="center" vertical="center" wrapText="1"/>
    </xf>
    <xf numFmtId="0" fontId="6" fillId="2" borderId="6" xfId="1" applyBorder="1" applyAlignment="1" applyProtection="1">
      <alignment wrapText="1"/>
      <protection locked="0"/>
    </xf>
    <xf numFmtId="0" fontId="0" fillId="0" borderId="10" xfId="0" applyBorder="1" applyAlignment="1" applyProtection="1">
      <alignment wrapText="1"/>
      <protection locked="0"/>
    </xf>
    <xf numFmtId="0" fontId="6" fillId="2" borderId="19" xfId="1" applyBorder="1" applyAlignment="1" applyProtection="1">
      <alignment wrapText="1"/>
      <protection locked="0"/>
    </xf>
    <xf numFmtId="0" fontId="0" fillId="0" borderId="11" xfId="0" applyBorder="1" applyAlignment="1" applyProtection="1">
      <alignment wrapText="1"/>
      <protection locked="0"/>
    </xf>
    <xf numFmtId="0" fontId="10" fillId="2" borderId="7" xfId="1" applyFont="1" applyBorder="1" applyAlignment="1">
      <alignment horizontal="center" vertical="center" wrapText="1"/>
    </xf>
    <xf numFmtId="0" fontId="0" fillId="4" borderId="4" xfId="0" applyFill="1" applyBorder="1" applyAlignment="1">
      <alignment horizontal="center" wrapText="1"/>
    </xf>
    <xf numFmtId="0" fontId="0" fillId="0" borderId="0" xfId="0" applyAlignment="1" applyProtection="1">
      <alignment wrapText="1"/>
      <protection locked="0"/>
    </xf>
    <xf numFmtId="0" fontId="0" fillId="0" borderId="0" xfId="0" applyProtection="1">
      <protection locked="0"/>
    </xf>
    <xf numFmtId="0" fontId="3" fillId="0" borderId="1" xfId="0" applyFont="1" applyBorder="1" applyAlignment="1" applyProtection="1">
      <alignment vertical="center" wrapText="1"/>
      <protection locked="0"/>
    </xf>
    <xf numFmtId="0" fontId="7" fillId="3" borderId="2" xfId="2" applyFont="1" applyBorder="1" applyAlignment="1">
      <alignment horizontal="center" vertical="center" wrapText="1"/>
    </xf>
    <xf numFmtId="0" fontId="7" fillId="3" borderId="9" xfId="2" applyFont="1" applyBorder="1" applyAlignment="1">
      <alignment horizontal="center" vertical="center" wrapText="1"/>
    </xf>
    <xf numFmtId="0" fontId="0" fillId="0" borderId="2" xfId="0" applyFill="1" applyBorder="1" applyAlignment="1">
      <alignment horizontal="left" wrapText="1"/>
    </xf>
    <xf numFmtId="0" fontId="0" fillId="0" borderId="1" xfId="0" applyFill="1" applyBorder="1" applyAlignment="1">
      <alignment horizontal="left" wrapText="1"/>
    </xf>
    <xf numFmtId="0" fontId="9" fillId="0" borderId="0" xfId="0" applyFont="1" applyAlignment="1">
      <alignment horizontal="center" vertical="center"/>
    </xf>
    <xf numFmtId="0" fontId="0" fillId="0" borderId="0" xfId="0" applyAlignment="1">
      <alignment horizontal="left" wrapText="1"/>
    </xf>
    <xf numFmtId="0" fontId="7" fillId="3" borderId="2" xfId="2" applyFont="1" applyBorder="1" applyAlignment="1">
      <alignment horizontal="center" vertical="center"/>
    </xf>
    <xf numFmtId="0" fontId="7" fillId="3" borderId="3" xfId="2" applyFont="1" applyBorder="1" applyAlignment="1">
      <alignment horizontal="center" vertical="center"/>
    </xf>
    <xf numFmtId="0" fontId="7" fillId="3" borderId="13" xfId="2" applyFont="1" applyBorder="1" applyAlignment="1">
      <alignment horizontal="center" vertical="center" wrapText="1"/>
    </xf>
    <xf numFmtId="0" fontId="7" fillId="3" borderId="14" xfId="2" applyFont="1" applyBorder="1" applyAlignment="1">
      <alignment horizontal="center" vertical="center" wrapText="1"/>
    </xf>
    <xf numFmtId="0" fontId="7" fillId="3" borderId="15" xfId="2" applyFont="1" applyBorder="1" applyAlignment="1">
      <alignment horizontal="center" vertical="center" wrapText="1"/>
    </xf>
    <xf numFmtId="0" fontId="7" fillId="3" borderId="16" xfId="2" applyFont="1" applyBorder="1" applyAlignment="1">
      <alignment horizontal="center" vertical="center" wrapText="1"/>
    </xf>
    <xf numFmtId="0" fontId="7" fillId="3" borderId="8" xfId="2" applyFont="1" applyBorder="1" applyAlignment="1">
      <alignment horizontal="center" vertical="center" wrapText="1"/>
    </xf>
    <xf numFmtId="0" fontId="7" fillId="3" borderId="5" xfId="2" applyFont="1" applyBorder="1" applyAlignment="1">
      <alignment horizontal="center" vertical="center" wrapText="1"/>
    </xf>
  </cellXfs>
  <cellStyles count="3">
    <cellStyle name="20% - Accent1" xfId="1" builtinId="30"/>
    <cellStyle name="60% - Accent1" xfId="2" builtinId="32"/>
    <cellStyle name="Normal" xfId="0" builtinId="0"/>
  </cellStyles>
  <dxfs count="3">
    <dxf>
      <alignment horizontal="general" vertical="bottom" textRotation="0" wrapText="1" indent="0" justifyLastLine="0" shrinkToFit="0" readingOrder="0"/>
    </dxf>
    <dxf>
      <alignment horizontal="general" vertical="bottom" textRotation="0" wrapText="1" indent="0" justifyLastLine="0" shrinkToFit="0" readingOrder="0"/>
    </dxf>
    <dxf>
      <font>
        <strike val="0"/>
        <outline val="0"/>
        <shadow val="0"/>
        <u val="none"/>
        <vertAlign val="baseline"/>
        <sz val="14"/>
        <color theme="1"/>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8</xdr:row>
      <xdr:rowOff>0</xdr:rowOff>
    </xdr:from>
    <xdr:to>
      <xdr:col>1</xdr:col>
      <xdr:colOff>38100</xdr:colOff>
      <xdr:row>9</xdr:row>
      <xdr:rowOff>120650</xdr:rowOff>
    </xdr:to>
    <xdr:pic>
      <xdr:nvPicPr>
        <xdr:cNvPr id="2" name="Picture 1">
          <a:extLst>
            <a:ext uri="{FF2B5EF4-FFF2-40B4-BE49-F238E27FC236}">
              <a16:creationId xmlns:a16="http://schemas.microsoft.com/office/drawing/2014/main" id="{F902F4AC-238F-F30A-324D-68AB6D92F9A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930900" y="1657350"/>
          <a:ext cx="38100" cy="304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5823696-F779-4B70-A0FB-45252FDDF9AD}" name="Table1" displayName="Table1" ref="A1:D68" totalsRowShown="0" headerRowDxfId="2">
  <autoFilter ref="A1:D68" xr:uid="{C5823696-F779-4B70-A0FB-45252FDDF9AD}"/>
  <tableColumns count="4">
    <tableColumn id="1" xr3:uid="{8FA056F1-2FEB-4F58-AA70-C1D72EA2CEC3}" name="Specifications" dataDxfId="1"/>
    <tableColumn id="2" xr3:uid="{A68282A9-F83A-4DFC-82EB-B3B50B1C30E4}" name="Specifications - details" dataDxfId="0"/>
    <tableColumn id="3" xr3:uid="{DE001D9D-AB7F-435E-87E9-0D1FBEEF4A81}" name="Yes/No"/>
    <tableColumn id="4" xr3:uid="{C7C3D2D4-898C-418C-A0CE-A5426C59D2AC}" name="Dimensions or additional descriptio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3C426-800D-4053-8AAD-972A72E374F3}">
  <dimension ref="A2:E12"/>
  <sheetViews>
    <sheetView zoomScale="130" zoomScaleNormal="130" workbookViewId="0">
      <selection activeCell="C7" sqref="C7"/>
    </sheetView>
  </sheetViews>
  <sheetFormatPr defaultRowHeight="14.5" x14ac:dyDescent="0.35"/>
  <cols>
    <col min="1" max="1" width="5.1796875" customWidth="1"/>
    <col min="2" max="2" width="39.7265625" customWidth="1"/>
    <col min="3" max="3" width="16.54296875" customWidth="1"/>
    <col min="4" max="4" width="16.453125" customWidth="1"/>
    <col min="5" max="5" width="26.81640625" customWidth="1"/>
  </cols>
  <sheetData>
    <row r="2" spans="1:5" ht="27.65" customHeight="1" x14ac:dyDescent="0.35">
      <c r="A2" s="42" t="s">
        <v>62</v>
      </c>
      <c r="B2" s="42"/>
      <c r="C2" s="42"/>
      <c r="D2" s="42"/>
      <c r="E2" s="42"/>
    </row>
    <row r="3" spans="1:5" x14ac:dyDescent="0.35">
      <c r="A3" s="10" t="s">
        <v>63</v>
      </c>
    </row>
    <row r="5" spans="1:5" ht="46" customHeight="1" thickBot="1" x14ac:dyDescent="0.4">
      <c r="A5" s="11" t="s">
        <v>64</v>
      </c>
    </row>
    <row r="6" spans="1:5" ht="44" thickBot="1" x14ac:dyDescent="0.4">
      <c r="A6" s="38" t="s">
        <v>65</v>
      </c>
      <c r="B6" s="39"/>
      <c r="C6" s="14" t="s">
        <v>66</v>
      </c>
      <c r="D6" s="14" t="s">
        <v>67</v>
      </c>
      <c r="E6" s="15" t="s">
        <v>68</v>
      </c>
    </row>
    <row r="7" spans="1:5" ht="40" customHeight="1" thickBot="1" x14ac:dyDescent="0.4">
      <c r="A7" s="13" t="s">
        <v>69</v>
      </c>
      <c r="B7" s="13" t="s">
        <v>74</v>
      </c>
      <c r="C7" s="29"/>
      <c r="D7" s="27" t="s">
        <v>79</v>
      </c>
      <c r="E7" s="13">
        <f>(C7*24)*2</f>
        <v>0</v>
      </c>
    </row>
    <row r="8" spans="1:5" ht="40" customHeight="1" thickBot="1" x14ac:dyDescent="0.4">
      <c r="A8" s="16" t="s">
        <v>71</v>
      </c>
      <c r="B8" s="17" t="s">
        <v>75</v>
      </c>
      <c r="C8" s="30"/>
      <c r="D8" s="28" t="s">
        <v>80</v>
      </c>
      <c r="E8" s="18">
        <f>C8*2</f>
        <v>0</v>
      </c>
    </row>
    <row r="9" spans="1:5" ht="40" customHeight="1" thickBot="1" x14ac:dyDescent="0.4">
      <c r="A9" s="13" t="s">
        <v>72</v>
      </c>
      <c r="B9" s="13" t="s">
        <v>76</v>
      </c>
      <c r="C9" s="29"/>
      <c r="D9" s="27" t="s">
        <v>81</v>
      </c>
      <c r="E9" s="13">
        <f>C9*2</f>
        <v>0</v>
      </c>
    </row>
    <row r="10" spans="1:5" ht="40" customHeight="1" thickBot="1" x14ac:dyDescent="0.4">
      <c r="A10" s="16" t="s">
        <v>73</v>
      </c>
      <c r="B10" s="17" t="s">
        <v>77</v>
      </c>
      <c r="C10" s="30"/>
      <c r="D10" s="28" t="s">
        <v>82</v>
      </c>
      <c r="E10" s="18">
        <f>C10*40</f>
        <v>0</v>
      </c>
    </row>
    <row r="11" spans="1:5" ht="40" customHeight="1" thickBot="1" x14ac:dyDescent="0.4">
      <c r="A11" s="13" t="s">
        <v>70</v>
      </c>
      <c r="B11" s="13" t="s">
        <v>78</v>
      </c>
      <c r="C11" s="29"/>
      <c r="D11" s="27" t="s">
        <v>83</v>
      </c>
      <c r="E11" s="13">
        <f>C11*50</f>
        <v>0</v>
      </c>
    </row>
    <row r="12" spans="1:5" ht="35.15" customHeight="1" thickBot="1" x14ac:dyDescent="0.4">
      <c r="A12" s="40" t="s">
        <v>84</v>
      </c>
      <c r="B12" s="41"/>
      <c r="C12" s="41"/>
      <c r="D12" s="41"/>
      <c r="E12" s="12">
        <f>SUM(E7:E11)</f>
        <v>0</v>
      </c>
    </row>
  </sheetData>
  <sheetProtection algorithmName="SHA-512" hashValue="3MoM/TAZija+04rpu5NHKYwDRnoVEl5eGmSCVUecFRypg1pmtiMsoGhoWPhkVSWm4ybh97yG18Zf0PcN7KW6eA==" saltValue="OrVwvgNh0QzHrsXV4XQ3Ug==" spinCount="100000" sheet="1" objects="1" scenarios="1" formatCells="0" formatColumns="0" formatRows="0" insertHyperlinks="0" selectLockedCells="1"/>
  <protectedRanges>
    <protectedRange algorithmName="SHA-512" hashValue="QXLJkLYy8I/BrbylI9bgbK0x7pa+xccyz1lLLfqlWPyxaVTggxksPgA/OuCU3Nj4X6KmgEqoDNnmqKDXkrmknQ==" saltValue="a8ooLfvCKfnTBQt6Msa8dg==" spinCount="100000" sqref="C7:C11" name="Range1"/>
  </protectedRanges>
  <mergeCells count="3">
    <mergeCell ref="A6:B6"/>
    <mergeCell ref="A12:D12"/>
    <mergeCell ref="A2:E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802D1-67A4-494D-95E9-46BC5DB2D5B9}">
  <dimension ref="A2:F22"/>
  <sheetViews>
    <sheetView topLeftCell="A7" zoomScale="130" zoomScaleNormal="130" workbookViewId="0">
      <selection activeCell="C9" sqref="C9"/>
    </sheetView>
  </sheetViews>
  <sheetFormatPr defaultRowHeight="14.5" x14ac:dyDescent="0.35"/>
  <cols>
    <col min="1" max="1" width="5.1796875" customWidth="1"/>
    <col min="2" max="2" width="39.7265625" customWidth="1"/>
    <col min="3" max="4" width="16.54296875" customWidth="1"/>
    <col min="5" max="5" width="27.54296875" customWidth="1"/>
    <col min="6" max="6" width="19.81640625" customWidth="1"/>
  </cols>
  <sheetData>
    <row r="2" spans="1:6" ht="43.5" customHeight="1" x14ac:dyDescent="0.35">
      <c r="A2" s="42" t="s">
        <v>85</v>
      </c>
      <c r="B2" s="42"/>
      <c r="C2" s="42"/>
      <c r="D2" s="42"/>
      <c r="E2" s="42"/>
      <c r="F2" s="42"/>
    </row>
    <row r="3" spans="1:6" x14ac:dyDescent="0.35">
      <c r="A3" s="10" t="s">
        <v>63</v>
      </c>
    </row>
    <row r="5" spans="1:6" ht="49" customHeight="1" x14ac:dyDescent="0.35">
      <c r="A5" s="11" t="s">
        <v>86</v>
      </c>
    </row>
    <row r="6" spans="1:6" ht="15" thickBot="1" x14ac:dyDescent="0.4"/>
    <row r="7" spans="1:6" ht="29.15" customHeight="1" thickBot="1" x14ac:dyDescent="0.4">
      <c r="A7" s="46" t="s">
        <v>65</v>
      </c>
      <c r="B7" s="47"/>
      <c r="C7" s="50" t="s">
        <v>66</v>
      </c>
      <c r="D7" s="44" t="s">
        <v>67</v>
      </c>
      <c r="E7" s="45"/>
      <c r="F7" s="50" t="s">
        <v>102</v>
      </c>
    </row>
    <row r="8" spans="1:6" ht="66" customHeight="1" thickBot="1" x14ac:dyDescent="0.4">
      <c r="A8" s="48"/>
      <c r="B8" s="49"/>
      <c r="C8" s="51"/>
      <c r="D8" s="21" t="s">
        <v>98</v>
      </c>
      <c r="E8" s="22" t="s">
        <v>101</v>
      </c>
      <c r="F8" s="51"/>
    </row>
    <row r="9" spans="1:6" ht="40" customHeight="1" thickBot="1" x14ac:dyDescent="0.4">
      <c r="A9" s="23" t="s">
        <v>69</v>
      </c>
      <c r="B9" s="13" t="s">
        <v>92</v>
      </c>
      <c r="C9" s="29"/>
      <c r="D9" s="19" t="s">
        <v>99</v>
      </c>
      <c r="E9" s="33">
        <f>C9*10</f>
        <v>0</v>
      </c>
      <c r="F9" s="31"/>
    </row>
    <row r="10" spans="1:6" ht="40" customHeight="1" thickBot="1" x14ac:dyDescent="0.4">
      <c r="A10" s="16" t="s">
        <v>71</v>
      </c>
      <c r="B10" s="17" t="s">
        <v>93</v>
      </c>
      <c r="C10" s="30"/>
      <c r="D10" s="20" t="s">
        <v>99</v>
      </c>
      <c r="E10" s="28">
        <f>C10*10</f>
        <v>0</v>
      </c>
      <c r="F10" s="32"/>
    </row>
    <row r="11" spans="1:6" ht="40" customHeight="1" thickBot="1" x14ac:dyDescent="0.4">
      <c r="A11" s="23" t="s">
        <v>72</v>
      </c>
      <c r="B11" s="13" t="s">
        <v>106</v>
      </c>
      <c r="C11" s="29"/>
      <c r="D11" s="19" t="s">
        <v>99</v>
      </c>
      <c r="E11" s="33">
        <f t="shared" ref="E11:E13" si="0">C11*10</f>
        <v>0</v>
      </c>
      <c r="F11" s="31"/>
    </row>
    <row r="12" spans="1:6" ht="40" customHeight="1" thickBot="1" x14ac:dyDescent="0.4">
      <c r="A12" s="16" t="s">
        <v>73</v>
      </c>
      <c r="B12" s="17" t="s">
        <v>107</v>
      </c>
      <c r="C12" s="30"/>
      <c r="D12" s="20" t="s">
        <v>99</v>
      </c>
      <c r="E12" s="28">
        <f t="shared" si="0"/>
        <v>0</v>
      </c>
      <c r="F12" s="32"/>
    </row>
    <row r="13" spans="1:6" ht="40" customHeight="1" thickBot="1" x14ac:dyDescent="0.4">
      <c r="A13" s="23" t="s">
        <v>70</v>
      </c>
      <c r="B13" s="13" t="s">
        <v>94</v>
      </c>
      <c r="C13" s="29"/>
      <c r="D13" s="19" t="s">
        <v>99</v>
      </c>
      <c r="E13" s="33">
        <f t="shared" si="0"/>
        <v>0</v>
      </c>
      <c r="F13" s="24"/>
    </row>
    <row r="14" spans="1:6" ht="40" customHeight="1" thickBot="1" x14ac:dyDescent="0.4">
      <c r="A14" s="16" t="s">
        <v>87</v>
      </c>
      <c r="B14" s="17" t="s">
        <v>95</v>
      </c>
      <c r="C14" s="30"/>
      <c r="D14" s="20" t="s">
        <v>100</v>
      </c>
      <c r="E14" s="28">
        <f>C14*4</f>
        <v>0</v>
      </c>
      <c r="F14" s="25"/>
    </row>
    <row r="15" spans="1:6" ht="40" customHeight="1" thickBot="1" x14ac:dyDescent="0.4">
      <c r="A15" s="23" t="s">
        <v>88</v>
      </c>
      <c r="B15" s="13" t="s">
        <v>96</v>
      </c>
      <c r="C15" s="29"/>
      <c r="D15" s="19" t="s">
        <v>100</v>
      </c>
      <c r="E15" s="33">
        <f t="shared" ref="E15:E17" si="1">C15*4</f>
        <v>0</v>
      </c>
      <c r="F15" s="24"/>
    </row>
    <row r="16" spans="1:6" ht="40" customHeight="1" thickBot="1" x14ac:dyDescent="0.4">
      <c r="A16" s="16" t="s">
        <v>89</v>
      </c>
      <c r="B16" s="17" t="s">
        <v>97</v>
      </c>
      <c r="C16" s="30"/>
      <c r="D16" s="20" t="s">
        <v>100</v>
      </c>
      <c r="E16" s="28">
        <f t="shared" si="1"/>
        <v>0</v>
      </c>
      <c r="F16" s="25"/>
    </row>
    <row r="17" spans="1:6" ht="40" customHeight="1" thickBot="1" x14ac:dyDescent="0.4">
      <c r="A17" s="23" t="s">
        <v>90</v>
      </c>
      <c r="B17" s="13" t="s">
        <v>108</v>
      </c>
      <c r="C17" s="29"/>
      <c r="D17" s="19" t="s">
        <v>100</v>
      </c>
      <c r="E17" s="33">
        <f t="shared" si="1"/>
        <v>0</v>
      </c>
      <c r="F17" s="24"/>
    </row>
    <row r="18" spans="1:6" ht="40" customHeight="1" thickBot="1" x14ac:dyDescent="0.4">
      <c r="A18" s="16" t="s">
        <v>91</v>
      </c>
      <c r="B18" s="17" t="s">
        <v>109</v>
      </c>
      <c r="C18" s="30"/>
      <c r="D18" s="20">
        <v>50</v>
      </c>
      <c r="E18" s="28">
        <f>C18*50</f>
        <v>0</v>
      </c>
      <c r="F18" s="25"/>
    </row>
    <row r="19" spans="1:6" ht="35.15" customHeight="1" thickBot="1" x14ac:dyDescent="0.4">
      <c r="A19" s="40" t="s">
        <v>103</v>
      </c>
      <c r="B19" s="41"/>
      <c r="C19" s="41"/>
      <c r="D19" s="41"/>
      <c r="E19" s="34">
        <f>SUM(E9:E18)</f>
        <v>0</v>
      </c>
      <c r="F19" s="26"/>
    </row>
    <row r="21" spans="1:6" ht="47.25" customHeight="1" x14ac:dyDescent="0.35">
      <c r="A21" s="43" t="s">
        <v>110</v>
      </c>
      <c r="B21" s="43"/>
      <c r="C21" s="43"/>
      <c r="D21" s="43"/>
      <c r="E21" s="43"/>
      <c r="F21" s="43"/>
    </row>
    <row r="22" spans="1:6" ht="33.75" customHeight="1" x14ac:dyDescent="0.35">
      <c r="A22" t="s">
        <v>111</v>
      </c>
    </row>
  </sheetData>
  <sheetProtection algorithmName="SHA-512" hashValue="raRvC0rXZ0Wj4w5K+Bj4vgKOOx/xLJg6ROJA6r9R+opAUiy/0NYljtpBahlR4/k09zeNzjZ6lLkj6jqpQutCTA==" saltValue="lur1Ra0Gu1Dhb6crplB5oA==" spinCount="100000" sheet="1" objects="1" scenarios="1" formatCells="0" formatColumns="0" formatRows="0" selectLockedCells="1"/>
  <mergeCells count="7">
    <mergeCell ref="A21:F21"/>
    <mergeCell ref="A2:F2"/>
    <mergeCell ref="D7:E7"/>
    <mergeCell ref="A7:B8"/>
    <mergeCell ref="C7:C8"/>
    <mergeCell ref="F7:F8"/>
    <mergeCell ref="A19:D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8AE4F-25A6-47D9-A410-A3766ED80FB9}">
  <dimension ref="A1:D68"/>
  <sheetViews>
    <sheetView tabSelected="1" topLeftCell="A48" zoomScale="130" zoomScaleNormal="130" workbookViewId="0">
      <selection activeCell="B61" sqref="B61"/>
    </sheetView>
  </sheetViews>
  <sheetFormatPr defaultRowHeight="14.5" x14ac:dyDescent="0.35"/>
  <cols>
    <col min="1" max="1" width="84.81640625" bestFit="1" customWidth="1"/>
    <col min="2" max="2" width="48.26953125" customWidth="1"/>
    <col min="3" max="3" width="10.453125" customWidth="1"/>
    <col min="4" max="4" width="41.453125" customWidth="1"/>
  </cols>
  <sheetData>
    <row r="1" spans="1:4" s="9" customFormat="1" ht="31" customHeight="1" thickBot="1" x14ac:dyDescent="0.4">
      <c r="A1" s="9" t="s">
        <v>58</v>
      </c>
      <c r="B1" s="9" t="s">
        <v>104</v>
      </c>
      <c r="C1" s="9" t="s">
        <v>57</v>
      </c>
      <c r="D1" s="9" t="s">
        <v>56</v>
      </c>
    </row>
    <row r="2" spans="1:4" s="3" customFormat="1" ht="40" customHeight="1" thickBot="1" x14ac:dyDescent="0.4">
      <c r="A2" s="4" t="s">
        <v>55</v>
      </c>
      <c r="B2" s="5"/>
      <c r="C2" s="6"/>
      <c r="D2" s="7"/>
    </row>
    <row r="3" spans="1:4" ht="20.149999999999999" customHeight="1" x14ac:dyDescent="0.35">
      <c r="A3" s="1" t="s">
        <v>54</v>
      </c>
      <c r="B3" s="35"/>
      <c r="C3" s="36"/>
      <c r="D3" s="36"/>
    </row>
    <row r="4" spans="1:4" ht="20.149999999999999" customHeight="1" x14ac:dyDescent="0.35">
      <c r="A4" s="1" t="s">
        <v>26</v>
      </c>
      <c r="B4" s="1" t="s">
        <v>25</v>
      </c>
      <c r="C4" s="36"/>
      <c r="D4" s="36"/>
    </row>
    <row r="5" spans="1:4" ht="20.149999999999999" customHeight="1" x14ac:dyDescent="0.35">
      <c r="A5" s="1" t="s">
        <v>24</v>
      </c>
      <c r="B5" s="1" t="s">
        <v>53</v>
      </c>
      <c r="C5" s="36"/>
      <c r="D5" s="36"/>
    </row>
    <row r="6" spans="1:4" ht="20.149999999999999" customHeight="1" x14ac:dyDescent="0.35">
      <c r="A6" s="1" t="s">
        <v>22</v>
      </c>
      <c r="B6" s="1" t="s">
        <v>52</v>
      </c>
      <c r="C6" s="36"/>
      <c r="D6" s="36"/>
    </row>
    <row r="7" spans="1:4" ht="20.149999999999999" customHeight="1" x14ac:dyDescent="0.35">
      <c r="A7" s="1" t="s">
        <v>20</v>
      </c>
      <c r="B7" s="1" t="s">
        <v>19</v>
      </c>
      <c r="C7" s="36"/>
      <c r="D7" s="36"/>
    </row>
    <row r="8" spans="1:4" ht="20.149999999999999" customHeight="1" x14ac:dyDescent="0.35">
      <c r="A8" s="1" t="s">
        <v>18</v>
      </c>
      <c r="B8" s="1" t="s">
        <v>51</v>
      </c>
      <c r="C8" s="36"/>
      <c r="D8" s="36"/>
    </row>
    <row r="9" spans="1:4" ht="20.149999999999999" customHeight="1" x14ac:dyDescent="0.35">
      <c r="A9" s="1" t="s">
        <v>16</v>
      </c>
      <c r="B9" s="35" t="s">
        <v>112</v>
      </c>
      <c r="C9" s="36"/>
      <c r="D9" s="36"/>
    </row>
    <row r="10" spans="1:4" ht="20.149999999999999" customHeight="1" x14ac:dyDescent="0.35">
      <c r="A10" s="1" t="s">
        <v>14</v>
      </c>
      <c r="B10" s="1" t="s">
        <v>50</v>
      </c>
      <c r="C10" s="36"/>
      <c r="D10" s="36"/>
    </row>
    <row r="11" spans="1:4" ht="20.149999999999999" customHeight="1" x14ac:dyDescent="0.35">
      <c r="A11" s="1" t="s">
        <v>12</v>
      </c>
      <c r="B11" s="1" t="s">
        <v>49</v>
      </c>
      <c r="C11" s="36"/>
      <c r="D11" s="36"/>
    </row>
    <row r="12" spans="1:4" ht="20.149999999999999" customHeight="1" x14ac:dyDescent="0.35">
      <c r="A12" s="1" t="s">
        <v>48</v>
      </c>
      <c r="B12" s="1"/>
      <c r="C12" s="36"/>
      <c r="D12" s="36"/>
    </row>
    <row r="13" spans="1:4" ht="20.149999999999999" customHeight="1" x14ac:dyDescent="0.35">
      <c r="A13" s="1" t="s">
        <v>47</v>
      </c>
      <c r="B13" s="35"/>
      <c r="C13" s="36"/>
      <c r="D13" s="36"/>
    </row>
    <row r="14" spans="1:4" ht="20.149999999999999" customHeight="1" x14ac:dyDescent="0.35">
      <c r="A14" s="1" t="s">
        <v>46</v>
      </c>
      <c r="B14" s="35"/>
      <c r="C14" s="36"/>
      <c r="D14" s="36"/>
    </row>
    <row r="15" spans="1:4" ht="20.149999999999999" customHeight="1" x14ac:dyDescent="0.35">
      <c r="A15" s="1" t="s">
        <v>9</v>
      </c>
      <c r="B15" s="35"/>
      <c r="C15" s="36"/>
      <c r="D15" s="36"/>
    </row>
    <row r="16" spans="1:4" ht="20.149999999999999" customHeight="1" x14ac:dyDescent="0.35">
      <c r="A16" s="1" t="s">
        <v>45</v>
      </c>
      <c r="B16" s="35"/>
      <c r="C16" s="36"/>
      <c r="D16" s="36"/>
    </row>
    <row r="17" spans="1:4" ht="20.149999999999999" customHeight="1" x14ac:dyDescent="0.35">
      <c r="A17" s="1" t="s">
        <v>7</v>
      </c>
      <c r="B17" s="1" t="s">
        <v>105</v>
      </c>
      <c r="C17" s="36"/>
      <c r="D17" s="36"/>
    </row>
    <row r="18" spans="1:4" ht="15" thickBot="1" x14ac:dyDescent="0.4">
      <c r="A18" s="35"/>
      <c r="B18" s="35"/>
      <c r="C18" s="36"/>
      <c r="D18" s="36"/>
    </row>
    <row r="19" spans="1:4" s="3" customFormat="1" ht="40" customHeight="1" thickBot="1" x14ac:dyDescent="0.4">
      <c r="A19" s="4" t="s">
        <v>44</v>
      </c>
      <c r="B19" s="5"/>
      <c r="C19" s="6"/>
      <c r="D19" s="7"/>
    </row>
    <row r="20" spans="1:4" ht="20.149999999999999" customHeight="1" x14ac:dyDescent="0.35">
      <c r="A20" s="1" t="s">
        <v>43</v>
      </c>
      <c r="B20" s="35"/>
      <c r="C20" s="36"/>
      <c r="D20" s="36"/>
    </row>
    <row r="21" spans="1:4" ht="20.149999999999999" customHeight="1" x14ac:dyDescent="0.35">
      <c r="A21" s="1" t="s">
        <v>42</v>
      </c>
      <c r="B21" s="1" t="s">
        <v>41</v>
      </c>
      <c r="C21" s="36"/>
      <c r="D21" s="36"/>
    </row>
    <row r="22" spans="1:4" ht="20.149999999999999" customHeight="1" x14ac:dyDescent="0.35">
      <c r="A22" s="1" t="s">
        <v>24</v>
      </c>
      <c r="B22" s="1" t="s">
        <v>40</v>
      </c>
      <c r="C22" s="36"/>
      <c r="D22" s="36"/>
    </row>
    <row r="23" spans="1:4" ht="20.149999999999999" customHeight="1" x14ac:dyDescent="0.35">
      <c r="A23" s="1" t="s">
        <v>22</v>
      </c>
      <c r="B23" s="1" t="s">
        <v>39</v>
      </c>
      <c r="C23" s="36"/>
      <c r="D23" s="36"/>
    </row>
    <row r="24" spans="1:4" ht="20.149999999999999" customHeight="1" x14ac:dyDescent="0.35">
      <c r="A24" s="1" t="s">
        <v>20</v>
      </c>
      <c r="B24" s="1" t="s">
        <v>38</v>
      </c>
      <c r="C24" s="36"/>
      <c r="D24" s="36"/>
    </row>
    <row r="25" spans="1:4" ht="20.149999999999999" customHeight="1" x14ac:dyDescent="0.35">
      <c r="A25" s="1" t="s">
        <v>18</v>
      </c>
      <c r="B25" s="1" t="s">
        <v>37</v>
      </c>
      <c r="C25" s="36"/>
      <c r="D25" s="36"/>
    </row>
    <row r="26" spans="1:4" ht="20.149999999999999" customHeight="1" x14ac:dyDescent="0.35">
      <c r="A26" s="1" t="s">
        <v>16</v>
      </c>
      <c r="B26" s="1" t="s">
        <v>15</v>
      </c>
      <c r="C26" s="36"/>
      <c r="D26" s="36"/>
    </row>
    <row r="27" spans="1:4" ht="20.149999999999999" customHeight="1" x14ac:dyDescent="0.35">
      <c r="A27" s="1" t="s">
        <v>12</v>
      </c>
      <c r="B27" s="1" t="s">
        <v>36</v>
      </c>
      <c r="C27" s="36"/>
      <c r="D27" s="36"/>
    </row>
    <row r="28" spans="1:4" ht="20.149999999999999" customHeight="1" x14ac:dyDescent="0.35">
      <c r="A28" s="1" t="s">
        <v>10</v>
      </c>
      <c r="B28" s="35"/>
      <c r="C28" s="36"/>
      <c r="D28" s="36"/>
    </row>
    <row r="29" spans="1:4" ht="20.149999999999999" customHeight="1" x14ac:dyDescent="0.35">
      <c r="A29" s="1" t="s">
        <v>9</v>
      </c>
      <c r="B29" s="35"/>
      <c r="C29" s="36"/>
      <c r="D29" s="36"/>
    </row>
    <row r="30" spans="1:4" ht="20.149999999999999" customHeight="1" x14ac:dyDescent="0.35">
      <c r="A30" s="1" t="s">
        <v>61</v>
      </c>
      <c r="B30" s="35"/>
      <c r="C30" s="36"/>
      <c r="D30" s="36"/>
    </row>
    <row r="31" spans="1:4" ht="20.149999999999999" customHeight="1" x14ac:dyDescent="0.35">
      <c r="A31" s="1" t="s">
        <v>7</v>
      </c>
      <c r="B31" s="1" t="s">
        <v>105</v>
      </c>
      <c r="C31" s="36"/>
      <c r="D31" s="36"/>
    </row>
    <row r="32" spans="1:4" ht="15" thickBot="1" x14ac:dyDescent="0.4">
      <c r="A32" s="35"/>
      <c r="B32" s="35"/>
      <c r="C32" s="36"/>
      <c r="D32" s="36"/>
    </row>
    <row r="33" spans="1:4" s="3" customFormat="1" ht="40" customHeight="1" thickBot="1" x14ac:dyDescent="0.4">
      <c r="A33" s="8" t="s">
        <v>35</v>
      </c>
      <c r="B33" s="5"/>
      <c r="C33" s="6"/>
      <c r="D33" s="7"/>
    </row>
    <row r="34" spans="1:4" ht="20.149999999999999" customHeight="1" x14ac:dyDescent="0.35">
      <c r="A34" s="1" t="s">
        <v>34</v>
      </c>
      <c r="B34" s="35"/>
      <c r="C34" s="36"/>
      <c r="D34" s="36"/>
    </row>
    <row r="35" spans="1:4" ht="20.149999999999999" customHeight="1" x14ac:dyDescent="0.35">
      <c r="A35" s="1" t="s">
        <v>26</v>
      </c>
      <c r="B35" s="1" t="s">
        <v>25</v>
      </c>
      <c r="C35" s="36"/>
      <c r="D35" s="36"/>
    </row>
    <row r="36" spans="1:4" ht="20.149999999999999" customHeight="1" x14ac:dyDescent="0.35">
      <c r="A36" s="1" t="s">
        <v>24</v>
      </c>
      <c r="B36" s="1" t="s">
        <v>33</v>
      </c>
      <c r="C36" s="36"/>
      <c r="D36" s="36"/>
    </row>
    <row r="37" spans="1:4" ht="20.149999999999999" customHeight="1" x14ac:dyDescent="0.35">
      <c r="A37" s="1" t="s">
        <v>22</v>
      </c>
      <c r="B37" s="1" t="s">
        <v>32</v>
      </c>
      <c r="C37" s="36"/>
      <c r="D37" s="36"/>
    </row>
    <row r="38" spans="1:4" ht="20.149999999999999" customHeight="1" x14ac:dyDescent="0.35">
      <c r="A38" s="1" t="s">
        <v>20</v>
      </c>
      <c r="B38" s="1" t="s">
        <v>19</v>
      </c>
      <c r="C38" s="36"/>
      <c r="D38" s="36"/>
    </row>
    <row r="39" spans="1:4" ht="20.149999999999999" customHeight="1" x14ac:dyDescent="0.35">
      <c r="A39" s="1" t="s">
        <v>18</v>
      </c>
      <c r="B39" s="1" t="s">
        <v>31</v>
      </c>
      <c r="C39" s="36"/>
      <c r="D39" s="36"/>
    </row>
    <row r="40" spans="1:4" ht="20.149999999999999" customHeight="1" x14ac:dyDescent="0.35">
      <c r="A40" s="1" t="s">
        <v>16</v>
      </c>
      <c r="B40" s="1" t="s">
        <v>15</v>
      </c>
      <c r="C40" s="36"/>
      <c r="D40" s="36"/>
    </row>
    <row r="41" spans="1:4" ht="20.149999999999999" customHeight="1" x14ac:dyDescent="0.35">
      <c r="A41" s="1" t="s">
        <v>14</v>
      </c>
      <c r="B41" s="1" t="s">
        <v>30</v>
      </c>
      <c r="C41" s="36"/>
      <c r="D41" s="36"/>
    </row>
    <row r="42" spans="1:4" ht="20.149999999999999" customHeight="1" x14ac:dyDescent="0.35">
      <c r="A42" s="1" t="s">
        <v>12</v>
      </c>
      <c r="B42" s="1" t="s">
        <v>29</v>
      </c>
      <c r="C42" s="36"/>
      <c r="D42" s="36"/>
    </row>
    <row r="43" spans="1:4" ht="20.149999999999999" customHeight="1" x14ac:dyDescent="0.35">
      <c r="A43" s="1" t="s">
        <v>10</v>
      </c>
      <c r="B43" s="35"/>
      <c r="C43" s="36"/>
      <c r="D43" s="36"/>
    </row>
    <row r="44" spans="1:4" ht="20.149999999999999" customHeight="1" x14ac:dyDescent="0.35">
      <c r="A44" s="1" t="s">
        <v>9</v>
      </c>
      <c r="B44" s="35"/>
      <c r="C44" s="36"/>
      <c r="D44" s="36"/>
    </row>
    <row r="45" spans="1:4" ht="29.15" customHeight="1" x14ac:dyDescent="0.35">
      <c r="A45" s="1" t="s">
        <v>59</v>
      </c>
      <c r="B45" s="35"/>
      <c r="C45" s="36"/>
      <c r="D45" s="36"/>
    </row>
    <row r="46" spans="1:4" ht="20.149999999999999" customHeight="1" x14ac:dyDescent="0.35">
      <c r="A46" s="1" t="s">
        <v>7</v>
      </c>
      <c r="B46" s="1" t="s">
        <v>105</v>
      </c>
      <c r="C46" s="36"/>
      <c r="D46" s="36"/>
    </row>
    <row r="47" spans="1:4" ht="15" thickBot="1" x14ac:dyDescent="0.4">
      <c r="A47" s="35"/>
      <c r="B47" s="35"/>
      <c r="C47" s="36"/>
      <c r="D47" s="36"/>
    </row>
    <row r="48" spans="1:4" s="3" customFormat="1" ht="40" customHeight="1" thickBot="1" x14ac:dyDescent="0.4">
      <c r="A48" s="4" t="s">
        <v>28</v>
      </c>
      <c r="B48" s="37"/>
      <c r="C48" s="6"/>
      <c r="D48" s="7"/>
    </row>
    <row r="49" spans="1:4" ht="20.149999999999999" customHeight="1" x14ac:dyDescent="0.35">
      <c r="A49" s="1" t="s">
        <v>27</v>
      </c>
      <c r="B49" s="35"/>
      <c r="C49" s="36"/>
      <c r="D49" s="36"/>
    </row>
    <row r="50" spans="1:4" ht="20.149999999999999" customHeight="1" x14ac:dyDescent="0.35">
      <c r="A50" s="1" t="s">
        <v>26</v>
      </c>
      <c r="B50" s="1" t="s">
        <v>25</v>
      </c>
      <c r="C50" s="36"/>
      <c r="D50" s="36"/>
    </row>
    <row r="51" spans="1:4" ht="20.149999999999999" customHeight="1" x14ac:dyDescent="0.35">
      <c r="A51" s="1" t="s">
        <v>24</v>
      </c>
      <c r="B51" s="1" t="s">
        <v>23</v>
      </c>
      <c r="C51" s="36"/>
      <c r="D51" s="36"/>
    </row>
    <row r="52" spans="1:4" ht="20.149999999999999" customHeight="1" x14ac:dyDescent="0.35">
      <c r="A52" s="1" t="s">
        <v>22</v>
      </c>
      <c r="B52" s="1" t="s">
        <v>21</v>
      </c>
      <c r="C52" s="36"/>
      <c r="D52" s="36"/>
    </row>
    <row r="53" spans="1:4" ht="20.149999999999999" customHeight="1" x14ac:dyDescent="0.35">
      <c r="A53" s="1" t="s">
        <v>20</v>
      </c>
      <c r="B53" s="1" t="s">
        <v>19</v>
      </c>
      <c r="C53" s="36"/>
      <c r="D53" s="36"/>
    </row>
    <row r="54" spans="1:4" ht="20.149999999999999" customHeight="1" x14ac:dyDescent="0.35">
      <c r="A54" s="1" t="s">
        <v>18</v>
      </c>
      <c r="B54" s="1" t="s">
        <v>17</v>
      </c>
      <c r="C54" s="36"/>
      <c r="D54" s="36"/>
    </row>
    <row r="55" spans="1:4" ht="20.149999999999999" customHeight="1" x14ac:dyDescent="0.35">
      <c r="A55" s="1" t="s">
        <v>16</v>
      </c>
      <c r="B55" s="1" t="s">
        <v>15</v>
      </c>
      <c r="C55" s="36"/>
      <c r="D55" s="36"/>
    </row>
    <row r="56" spans="1:4" ht="20.149999999999999" customHeight="1" x14ac:dyDescent="0.35">
      <c r="A56" s="1" t="s">
        <v>14</v>
      </c>
      <c r="B56" s="1" t="s">
        <v>13</v>
      </c>
      <c r="C56" s="36"/>
      <c r="D56" s="36"/>
    </row>
    <row r="57" spans="1:4" ht="20.149999999999999" customHeight="1" x14ac:dyDescent="0.35">
      <c r="A57" s="1" t="s">
        <v>12</v>
      </c>
      <c r="B57" s="1" t="s">
        <v>11</v>
      </c>
      <c r="C57" s="36"/>
      <c r="D57" s="36"/>
    </row>
    <row r="58" spans="1:4" ht="20.149999999999999" customHeight="1" x14ac:dyDescent="0.35">
      <c r="A58" s="1" t="s">
        <v>10</v>
      </c>
      <c r="B58" s="35"/>
      <c r="C58" s="36"/>
      <c r="D58" s="36"/>
    </row>
    <row r="59" spans="1:4" ht="20.149999999999999" customHeight="1" x14ac:dyDescent="0.35">
      <c r="A59" s="1" t="s">
        <v>9</v>
      </c>
      <c r="B59" s="1" t="s">
        <v>8</v>
      </c>
      <c r="C59" s="36"/>
      <c r="D59" s="36"/>
    </row>
    <row r="60" spans="1:4" ht="31" customHeight="1" x14ac:dyDescent="0.35">
      <c r="A60" s="1" t="s">
        <v>59</v>
      </c>
      <c r="B60" s="35"/>
      <c r="C60" s="36"/>
      <c r="D60" s="36"/>
    </row>
    <row r="61" spans="1:4" ht="20.149999999999999" customHeight="1" x14ac:dyDescent="0.35">
      <c r="A61" s="1" t="s">
        <v>7</v>
      </c>
      <c r="B61" s="1" t="s">
        <v>105</v>
      </c>
      <c r="C61" s="36"/>
      <c r="D61" s="36"/>
    </row>
    <row r="62" spans="1:4" ht="15" thickBot="1" x14ac:dyDescent="0.4">
      <c r="A62" s="35"/>
      <c r="B62" s="1"/>
      <c r="C62" s="36"/>
      <c r="D62" s="36"/>
    </row>
    <row r="63" spans="1:4" s="3" customFormat="1" ht="40" customHeight="1" thickBot="1" x14ac:dyDescent="0.4">
      <c r="A63" s="4" t="s">
        <v>6</v>
      </c>
      <c r="B63" s="5"/>
      <c r="C63" s="6"/>
      <c r="D63" s="7"/>
    </row>
    <row r="64" spans="1:4" ht="20.149999999999999" customHeight="1" x14ac:dyDescent="0.35">
      <c r="A64" s="1" t="s">
        <v>5</v>
      </c>
      <c r="B64" s="35"/>
      <c r="C64" s="36"/>
      <c r="D64" s="36"/>
    </row>
    <row r="65" spans="1:4" ht="20.149999999999999" customHeight="1" x14ac:dyDescent="0.35">
      <c r="A65" s="1" t="s">
        <v>4</v>
      </c>
      <c r="B65" s="1" t="s">
        <v>3</v>
      </c>
      <c r="C65" s="36"/>
      <c r="D65" s="36"/>
    </row>
    <row r="66" spans="1:4" ht="20.149999999999999" customHeight="1" x14ac:dyDescent="0.35">
      <c r="A66" s="1" t="s">
        <v>2</v>
      </c>
      <c r="B66" s="35"/>
      <c r="C66" s="36"/>
      <c r="D66" s="36"/>
    </row>
    <row r="67" spans="1:4" ht="20.149999999999999" customHeight="1" x14ac:dyDescent="0.35">
      <c r="A67" s="1" t="s">
        <v>1</v>
      </c>
      <c r="B67" s="2" t="s">
        <v>60</v>
      </c>
      <c r="C67" s="36"/>
      <c r="D67" s="36"/>
    </row>
    <row r="68" spans="1:4" ht="20.149999999999999" customHeight="1" x14ac:dyDescent="0.35">
      <c r="A68" s="1" t="s">
        <v>0</v>
      </c>
      <c r="B68" s="35"/>
      <c r="C68" s="36"/>
      <c r="D68" s="36"/>
    </row>
  </sheetData>
  <sheetProtection algorithmName="SHA-512" hashValue="wdoXYwVSVepbzMzcKhKjivK1EchmmaRHwBlj1YODJD5RbE6PK+DwBhwcwecfhvE3ZTgHhCIttH+zNfv+AAuiSg==" saltValue="uJYDIe6F1o+FnQHoL/Qr0A==" spinCount="100000" sheet="1" formatCells="0" formatColumns="0" formatRows="0" insertRows="0"/>
  <phoneticPr fontId="1" type="noConversion"/>
  <pageMargins left="0.7" right="0.7" top="0.75" bottom="0.75" header="0.3" footer="0.3"/>
  <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customXsn xmlns="http://schemas.microsoft.com/office/2006/metadata/customXsn">
  <xsnLocation/>
  <cached>True</cached>
  <openByDefault>False</openByDefault>
  <xsnScope/>
</customXsn>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ctor xmlns="118c9a18-80f4-4e5c-9b32-eec0fd092ad5">Facilities and Logistics</Sector>
    <Document_x0020_Type xmlns="118c9a18-80f4-4e5c-9b32-eec0fd092ad5">Internal Procedures</Document_x0020_Typ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CB6D41318317F640B6295502893FA414" ma:contentTypeVersion="10" ma:contentTypeDescription="Create a new document." ma:contentTypeScope="" ma:versionID="2925540efb929db3428a738e06568896">
  <xsd:schema xmlns:xsd="http://www.w3.org/2001/XMLSchema" xmlns:xs="http://www.w3.org/2001/XMLSchema" xmlns:p="http://schemas.microsoft.com/office/2006/metadata/properties" xmlns:ns2="118c9a18-80f4-4e5c-9b32-eec0fd092ad5" xmlns:ns3="af6c1f1c-67a2-470d-9b01-74d4f057ea07" targetNamespace="http://schemas.microsoft.com/office/2006/metadata/properties" ma:root="true" ma:fieldsID="3b75fbf8100d894581633c59aa19dfd7" ns2:_="" ns3:_="">
    <xsd:import namespace="118c9a18-80f4-4e5c-9b32-eec0fd092ad5"/>
    <xsd:import namespace="af6c1f1c-67a2-470d-9b01-74d4f057ea07"/>
    <xsd:element name="properties">
      <xsd:complexType>
        <xsd:sequence>
          <xsd:element name="documentManagement">
            <xsd:complexType>
              <xsd:all>
                <xsd:element ref="ns2:Document_x0020_Type"/>
                <xsd:element ref="ns2:Sector"/>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8c9a18-80f4-4e5c-9b32-eec0fd092ad5" elementFormDefault="qualified">
    <xsd:import namespace="http://schemas.microsoft.com/office/2006/documentManagement/types"/>
    <xsd:import namespace="http://schemas.microsoft.com/office/infopath/2007/PartnerControls"/>
    <xsd:element name="Document_x0020_Type" ma:index="8" ma:displayName="Document Type" ma:format="Dropdown" ma:indexed="true" ma:internalName="Document_x0020_Type">
      <xsd:simpleType>
        <xsd:restriction base="dms:Choice">
          <xsd:enumeration value="Guidelines"/>
          <xsd:enumeration value="Rules"/>
          <xsd:enumeration value="Internal Procedures"/>
        </xsd:restriction>
      </xsd:simpleType>
    </xsd:element>
    <xsd:element name="Sector" ma:index="9" ma:displayName="Sector" ma:format="Dropdown" ma:indexed="true" ma:internalName="Sector">
      <xsd:simpleType>
        <xsd:restriction base="dms:Choice">
          <xsd:enumeration value="Events"/>
          <xsd:enumeration value="Facilities and Logistics"/>
        </xsd:restriction>
      </xsd:simpleType>
    </xsd:element>
  </xsd:schema>
  <xsd:schema xmlns:xsd="http://www.w3.org/2001/XMLSchema" xmlns:xs="http://www.w3.org/2001/XMLSchema" xmlns:dms="http://schemas.microsoft.com/office/2006/documentManagement/types" xmlns:pc="http://schemas.microsoft.com/office/infopath/2007/PartnerControls" targetNamespace="af6c1f1c-67a2-470d-9b01-74d4f057ea0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1ADE97-0A89-4425-A3A3-D37A65F486B0}">
  <ds:schemaRefs>
    <ds:schemaRef ds:uri="http://schemas.microsoft.com/office/2006/metadata/customXsn"/>
  </ds:schemaRefs>
</ds:datastoreItem>
</file>

<file path=customXml/itemProps2.xml><?xml version="1.0" encoding="utf-8"?>
<ds:datastoreItem xmlns:ds="http://schemas.openxmlformats.org/officeDocument/2006/customXml" ds:itemID="{DB579D59-7C1E-4D31-85B0-34BB9D1C97E8}">
  <ds:schemaRefs>
    <ds:schemaRef ds:uri="http://schemas.microsoft.com/sharepoint/v3/contenttype/forms"/>
  </ds:schemaRefs>
</ds:datastoreItem>
</file>

<file path=customXml/itemProps3.xml><?xml version="1.0" encoding="utf-8"?>
<ds:datastoreItem xmlns:ds="http://schemas.openxmlformats.org/officeDocument/2006/customXml" ds:itemID="{C411DC90-99A7-4AA5-9751-B0D53ABE820D}">
  <ds:schemaRefs>
    <ds:schemaRef ds:uri="http://purl.org/dc/terms/"/>
    <ds:schemaRef ds:uri="118c9a18-80f4-4e5c-9b32-eec0fd092ad5"/>
    <ds:schemaRef ds:uri="af6c1f1c-67a2-470d-9b01-74d4f057ea07"/>
    <ds:schemaRef ds:uri="http://www.w3.org/XML/1998/namespace"/>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http://purl.org/dc/dcmitype/"/>
    <ds:schemaRef ds:uri="http://purl.org/dc/elements/1.1/"/>
  </ds:schemaRefs>
</ds:datastoreItem>
</file>

<file path=customXml/itemProps4.xml><?xml version="1.0" encoding="utf-8"?>
<ds:datastoreItem xmlns:ds="http://schemas.openxmlformats.org/officeDocument/2006/customXml" ds:itemID="{EF924181-37E8-438A-9EA5-28F5CB559A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8c9a18-80f4-4e5c-9b32-eec0fd092ad5"/>
    <ds:schemaRef ds:uri="af6c1f1c-67a2-470d-9b01-74d4f057ea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App A Financial Proposal Mod 1</vt:lpstr>
      <vt:lpstr>App A Financial Proposal Mod 2</vt:lpstr>
      <vt:lpstr>Appendix B Compliance Matrix</vt:lpstr>
    </vt:vector>
  </TitlesOfParts>
  <Company>EMSA European Maritime Safety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MARTINS Marta (EMSA)</dc:creator>
  <cp:lastModifiedBy>MARTINS Marta (EMSA)</cp:lastModifiedBy>
  <dcterms:created xsi:type="dcterms:W3CDTF">2023-06-23T15:07:12Z</dcterms:created>
  <dcterms:modified xsi:type="dcterms:W3CDTF">2023-07-24T10:41:48Z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0x010100CB6D41318317F640B6295502893FA414</vt:lpwstr>
  </property>
</Properties>
</file>